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DMYCLOUD\Arnold\Mina webbplatser_org\kamratforeningen\src\bilder\"/>
    </mc:Choice>
  </mc:AlternateContent>
  <xr:revisionPtr revIDLastSave="0" documentId="8_{2D4D5384-22C4-43FC-B62B-E506C19F2A87}" xr6:coauthVersionLast="31" xr6:coauthVersionMax="31" xr10:uidLastSave="{00000000-0000-0000-0000-000000000000}"/>
  <bookViews>
    <workbookView xWindow="0" yWindow="0" windowWidth="19200" windowHeight="8025" xr2:uid="{504F2517-7880-47C2-B49C-E20974383216}"/>
  </bookViews>
  <sheets>
    <sheet name="Blad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4" i="1"/>
  <c r="B23" i="1"/>
  <c r="B22" i="1" s="1"/>
  <c r="D22" i="1"/>
  <c r="B25" i="1" s="1"/>
  <c r="C22" i="1"/>
  <c r="B24" i="1" s="1"/>
  <c r="C24" i="1" l="1"/>
  <c r="D24" i="1" s="1"/>
  <c r="E24" i="1" s="1"/>
  <c r="F24" i="1" s="1"/>
  <c r="C25" i="1"/>
  <c r="D25" i="1" s="1"/>
  <c r="E25" i="1" s="1"/>
  <c r="F25" i="1" s="1"/>
  <c r="E16" i="1" l="1"/>
  <c r="E18" i="1" s="1"/>
  <c r="G24" i="1"/>
  <c r="H18" i="1" l="1"/>
  <c r="H16" i="1"/>
</calcChain>
</file>

<file path=xl/sharedStrings.xml><?xml version="1.0" encoding="utf-8"?>
<sst xmlns="http://schemas.openxmlformats.org/spreadsheetml/2006/main" count="87" uniqueCount="86">
  <si>
    <t>Ungefärlig placering</t>
  </si>
  <si>
    <t>VHF-kanal</t>
  </si>
  <si>
    <t>Radiohorisont</t>
  </si>
  <si>
    <t>Stockholmradio</t>
  </si>
  <si>
    <t>nautiska mil**</t>
  </si>
  <si>
    <t>Beräkning av Radioräckvidd</t>
  </si>
  <si>
    <t>VHF</t>
  </si>
  <si>
    <t>Ostkusten:</t>
  </si>
  <si>
    <t>jordens radie   Km</t>
  </si>
  <si>
    <t>Kalix</t>
  </si>
  <si>
    <t>Kustradiostations radiohorisont</t>
  </si>
  <si>
    <t>1..Nmil enligt lista</t>
  </si>
  <si>
    <t>Luleå</t>
  </si>
  <si>
    <t>Skellefteå</t>
  </si>
  <si>
    <t>Antenn 1</t>
  </si>
  <si>
    <t>Antennhöjd i meter</t>
  </si>
  <si>
    <t>2..</t>
  </si>
  <si>
    <t>Umeå</t>
  </si>
  <si>
    <t xml:space="preserve">(skriv in antennhöjden </t>
  </si>
  <si>
    <t>Örnsköldsvik</t>
  </si>
  <si>
    <t>Antenn 2</t>
  </si>
  <si>
    <t>3..</t>
  </si>
  <si>
    <t>över havet)</t>
  </si>
  <si>
    <t>Mjällom</t>
  </si>
  <si>
    <t>Kramfors</t>
  </si>
  <si>
    <t>Sändningseffekt</t>
  </si>
  <si>
    <t>Watt</t>
  </si>
  <si>
    <t>4..(skriv in effekten)</t>
  </si>
  <si>
    <t>Härnösand</t>
  </si>
  <si>
    <t>Sundsvall</t>
  </si>
  <si>
    <t>Optisk sikt i Km</t>
  </si>
  <si>
    <t>Radioräckvidd i Km</t>
  </si>
  <si>
    <t>Hudiksvall</t>
  </si>
  <si>
    <t>Gävle</t>
  </si>
  <si>
    <t>Optisk sikt i Nmil</t>
  </si>
  <si>
    <t>Radioräckvidd i Nmil</t>
  </si>
  <si>
    <t>Östhammar</t>
  </si>
  <si>
    <t>Väddö</t>
  </si>
  <si>
    <t>Stockholm/Nacka</t>
  </si>
  <si>
    <t>26,23*</t>
  </si>
  <si>
    <t>Svenska Högarna</t>
  </si>
  <si>
    <t>Södertälje</t>
  </si>
  <si>
    <t>Jordradie</t>
  </si>
  <si>
    <t>Torö</t>
  </si>
  <si>
    <t>Gotska Sandön</t>
  </si>
  <si>
    <t>Norrköping</t>
  </si>
  <si>
    <t>Beräkning sker efter inmatning i två olika alternativ</t>
  </si>
  <si>
    <t>Västervik</t>
  </si>
  <si>
    <r>
      <t>Alt 1.</t>
    </r>
    <r>
      <rPr>
        <u/>
        <sz val="10"/>
        <color indexed="8"/>
        <rFont val="Arial"/>
        <family val="2"/>
      </rPr>
      <t>.</t>
    </r>
    <r>
      <rPr>
        <sz val="10"/>
        <color indexed="8"/>
        <rFont val="Arial"/>
        <family val="2"/>
      </rPr>
      <t xml:space="preserve"> När kustradiostationens radiohorisont och mobilstations antennhöjd</t>
    </r>
  </si>
  <si>
    <t>Fårö</t>
  </si>
  <si>
    <t>är kända</t>
  </si>
  <si>
    <t>inmatning i ruta 1 och 2.+ mobilstationens effekt. Ruta 4</t>
  </si>
  <si>
    <t>Visby</t>
  </si>
  <si>
    <t>Alt  2.. När 2 st mobila stationers antennhöjder är kända</t>
  </si>
  <si>
    <t>Hoburgen</t>
  </si>
  <si>
    <t>inmatning i ruta 2 och 3.+ en mobilstations effekt. Ruta 4</t>
  </si>
  <si>
    <t>Borgholm</t>
  </si>
  <si>
    <t>Kustradiostationens effekt är inräknad i dess radiohorisont…</t>
  </si>
  <si>
    <t>Ölands S.Udde</t>
  </si>
  <si>
    <r>
      <t> </t>
    </r>
    <r>
      <rPr>
        <b/>
        <sz val="8"/>
        <rFont val="Arial"/>
        <family val="2"/>
      </rPr>
      <t> 78</t>
    </r>
  </si>
  <si>
    <t>Karlskrona</t>
  </si>
  <si>
    <t>Karlshamn(Hörvik)</t>
  </si>
  <si>
    <t>Kivik</t>
  </si>
  <si>
    <t>Hörby</t>
  </si>
  <si>
    <t>Västkusten:</t>
  </si>
  <si>
    <t>Strömstad</t>
  </si>
  <si>
    <t>Grebbestad</t>
  </si>
  <si>
    <t>Kungshamn</t>
  </si>
  <si>
    <t>Uddevalla</t>
  </si>
  <si>
    <t>Tjörn</t>
  </si>
  <si>
    <t>Göteborg</t>
  </si>
  <si>
    <t>Grimeton</t>
  </si>
  <si>
    <t>Halmstad</t>
  </si>
  <si>
    <t>Helsingborg</t>
  </si>
  <si>
    <t>Malmö</t>
  </si>
  <si>
    <t>Mälaren, Hjälmaren:</t>
  </si>
  <si>
    <t>Västerås</t>
  </si>
  <si>
    <t>Hjälmaren</t>
  </si>
  <si>
    <t>Vänern, Vättern:</t>
  </si>
  <si>
    <t>Trollhättan</t>
  </si>
  <si>
    <t>Bäckefors</t>
  </si>
  <si>
    <t>Kinnekulle                  </t>
  </si>
  <si>
    <r>
      <t>                 </t>
    </r>
    <r>
      <rPr>
        <b/>
        <sz val="8"/>
        <rFont val="Arial"/>
        <family val="2"/>
      </rPr>
      <t>01</t>
    </r>
  </si>
  <si>
    <t>Karlstad</t>
  </si>
  <si>
    <t>Jönköping</t>
  </si>
  <si>
    <t>Motala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</si>
</sst>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6"/>
      <color indexed="13"/>
      <name val="Arial"/>
      <family val="2"/>
    </font>
    <font>
      <b/>
      <sz val="14"/>
      <color indexed="13"/>
      <name val="Arial"/>
      <family val="2"/>
    </font>
    <font>
      <sz val="10"/>
      <color indexed="43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51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u/>
      <sz val="10"/>
      <color indexed="8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9F3FD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2" borderId="1" xfId="0" applyFill="1" applyBorder="1"/>
    <xf numFmtId="0" fontId="0" fillId="2" borderId="2" xfId="0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3" borderId="0" xfId="0" applyFont="1" applyFill="1" applyBorder="1"/>
    <xf numFmtId="0" fontId="0" fillId="2" borderId="4" xfId="0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/>
    <xf numFmtId="0" fontId="0" fillId="2" borderId="5" xfId="0" applyFill="1" applyBorder="1"/>
    <xf numFmtId="0" fontId="1" fillId="4" borderId="0" xfId="0" applyFont="1" applyFill="1" applyAlignment="1">
      <alignment wrapText="1"/>
    </xf>
    <xf numFmtId="0" fontId="2" fillId="4" borderId="0" xfId="0" applyFont="1" applyFill="1" applyAlignment="1">
      <alignment horizontal="right"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0" fillId="2" borderId="0" xfId="0" applyFill="1" applyBorder="1"/>
    <xf numFmtId="0" fontId="3" fillId="2" borderId="5" xfId="0" applyFont="1" applyFill="1" applyBorder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7" fillId="2" borderId="0" xfId="0" applyFont="1" applyFill="1" applyBorder="1"/>
    <xf numFmtId="0" fontId="7" fillId="5" borderId="6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1" fillId="4" borderId="0" xfId="0" applyFont="1" applyFill="1" applyAlignment="1">
      <alignment horizontal="right" wrapText="1"/>
    </xf>
    <xf numFmtId="0" fontId="8" fillId="5" borderId="6" xfId="0" applyNumberFormat="1" applyFont="1" applyFill="1" applyBorder="1" applyAlignment="1">
      <alignment horizontal="center"/>
    </xf>
    <xf numFmtId="0" fontId="0" fillId="2" borderId="0" xfId="0" applyFill="1"/>
    <xf numFmtId="0" fontId="3" fillId="5" borderId="6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5" borderId="6" xfId="0" applyFill="1" applyBorder="1" applyAlignment="1">
      <alignment horizontal="center"/>
    </xf>
    <xf numFmtId="0" fontId="9" fillId="2" borderId="0" xfId="0" applyFont="1" applyFill="1" applyBorder="1"/>
    <xf numFmtId="2" fontId="6" fillId="2" borderId="0" xfId="0" applyNumberFormat="1" applyFont="1" applyFill="1" applyBorder="1"/>
    <xf numFmtId="2" fontId="10" fillId="5" borderId="7" xfId="0" applyNumberFormat="1" applyFont="1" applyFill="1" applyBorder="1" applyAlignment="1" applyProtection="1">
      <alignment horizontal="center"/>
      <protection hidden="1"/>
    </xf>
    <xf numFmtId="2" fontId="10" fillId="5" borderId="7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0" fontId="11" fillId="2" borderId="4" xfId="0" applyFont="1" applyFill="1" applyBorder="1"/>
    <xf numFmtId="0" fontId="11" fillId="2" borderId="0" xfId="0" applyFont="1" applyFill="1" applyBorder="1"/>
    <xf numFmtId="0" fontId="11" fillId="2" borderId="5" xfId="0" applyFont="1" applyFill="1" applyBorder="1"/>
    <xf numFmtId="0" fontId="11" fillId="2" borderId="8" xfId="0" applyFont="1" applyFill="1" applyBorder="1"/>
    <xf numFmtId="0" fontId="11" fillId="2" borderId="9" xfId="0" applyFont="1" applyFill="1" applyBorder="1"/>
    <xf numFmtId="0" fontId="11" fillId="2" borderId="10" xfId="0" applyFont="1" applyFill="1" applyBorder="1"/>
    <xf numFmtId="0" fontId="3" fillId="6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3" fillId="6" borderId="4" xfId="0" applyFont="1" applyFill="1" applyBorder="1"/>
    <xf numFmtId="0" fontId="3" fillId="6" borderId="0" xfId="0" applyFont="1" applyFill="1" applyBorder="1"/>
    <xf numFmtId="0" fontId="3" fillId="6" borderId="5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6" borderId="10" xfId="0" applyFont="1" applyFill="1" applyBorder="1"/>
    <xf numFmtId="0" fontId="13" fillId="0" borderId="0" xfId="0" applyFont="1" applyAlignment="1">
      <alignment horizontal="right" wrapText="1"/>
    </xf>
    <xf numFmtId="0" fontId="2" fillId="4" borderId="0" xfId="0" applyFont="1" applyFill="1" applyAlignment="1">
      <alignment horizontal="right" wrapText="1"/>
    </xf>
    <xf numFmtId="0" fontId="2" fillId="4" borderId="0" xfId="0" applyFont="1" applyFill="1" applyAlignment="1">
      <alignment vertical="top" wrapText="1"/>
    </xf>
    <xf numFmtId="0" fontId="1" fillId="4" borderId="0" xfId="0" applyFont="1" applyFill="1" applyAlignment="1">
      <alignment horizontal="right" vertical="top" wrapText="1"/>
    </xf>
    <xf numFmtId="0" fontId="2" fillId="4" borderId="0" xfId="0" applyFont="1" applyFill="1" applyAlignment="1">
      <alignment horizontal="right" vertical="top" wrapText="1"/>
    </xf>
    <xf numFmtId="0" fontId="14" fillId="0" borderId="0" xfId="0" applyFont="1" applyAlignment="1">
      <alignment horizontal="right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84E-89D4-4D26-BB54-69AF2BF1F053}">
  <dimension ref="B4:M63"/>
  <sheetViews>
    <sheetView tabSelected="1" topLeftCell="A4" workbookViewId="0">
      <selection activeCell="L13" sqref="L13"/>
    </sheetView>
  </sheetViews>
  <sheetFormatPr defaultRowHeight="15" x14ac:dyDescent="0.25"/>
  <sheetData>
    <row r="4" spans="2:13" ht="24" thickBot="1" x14ac:dyDescent="0.3">
      <c r="K4" s="1" t="s">
        <v>0</v>
      </c>
      <c r="L4" s="2" t="s">
        <v>1</v>
      </c>
      <c r="M4" s="3" t="s">
        <v>2</v>
      </c>
    </row>
    <row r="5" spans="2:13" ht="23.25" x14ac:dyDescent="0.25">
      <c r="B5" s="4"/>
      <c r="C5" s="5"/>
      <c r="D5" s="5"/>
      <c r="E5" s="5"/>
      <c r="F5" s="5"/>
      <c r="G5" s="5"/>
      <c r="H5" s="6"/>
      <c r="I5" s="7"/>
      <c r="J5" s="8"/>
      <c r="K5" s="1" t="s">
        <v>3</v>
      </c>
      <c r="L5" s="2"/>
      <c r="M5" s="3" t="s">
        <v>4</v>
      </c>
    </row>
    <row r="6" spans="2:13" ht="24" x14ac:dyDescent="0.3">
      <c r="B6" s="9"/>
      <c r="C6" s="10" t="s">
        <v>5</v>
      </c>
      <c r="D6" s="10"/>
      <c r="E6" s="10"/>
      <c r="F6" s="11"/>
      <c r="G6" s="11"/>
      <c r="H6" s="12" t="s">
        <v>6</v>
      </c>
      <c r="I6" s="13"/>
      <c r="J6" s="8"/>
      <c r="K6" s="14" t="s">
        <v>7</v>
      </c>
      <c r="L6" s="15"/>
      <c r="M6" s="15"/>
    </row>
    <row r="7" spans="2:13" ht="15.75" thickBot="1" x14ac:dyDescent="0.3">
      <c r="B7" s="9"/>
      <c r="C7" s="16" t="s">
        <v>8</v>
      </c>
      <c r="D7" s="16"/>
      <c r="E7" s="17">
        <v>6357</v>
      </c>
      <c r="F7" s="18"/>
      <c r="G7" s="18"/>
      <c r="H7" s="11"/>
      <c r="I7" s="19"/>
      <c r="J7" s="8"/>
      <c r="K7" s="20" t="s">
        <v>9</v>
      </c>
      <c r="L7" s="21">
        <v>25</v>
      </c>
      <c r="M7" s="3">
        <v>39</v>
      </c>
    </row>
    <row r="8" spans="2:13" ht="15.75" thickBot="1" x14ac:dyDescent="0.3">
      <c r="B8" s="9"/>
      <c r="C8" s="22" t="s">
        <v>10</v>
      </c>
      <c r="D8" s="22"/>
      <c r="E8" s="22"/>
      <c r="F8" s="23">
        <v>0</v>
      </c>
      <c r="G8" s="22" t="s">
        <v>11</v>
      </c>
      <c r="H8" s="22"/>
      <c r="I8" s="19"/>
      <c r="J8" s="8"/>
      <c r="K8" s="24" t="s">
        <v>12</v>
      </c>
      <c r="L8" s="25">
        <v>24</v>
      </c>
      <c r="M8" s="15">
        <v>26</v>
      </c>
    </row>
    <row r="9" spans="2:13" ht="15.75" thickBot="1" x14ac:dyDescent="0.3">
      <c r="B9" s="9"/>
      <c r="C9" s="18"/>
      <c r="D9" s="18"/>
      <c r="E9" s="18"/>
      <c r="F9" s="18"/>
      <c r="G9" s="18"/>
      <c r="H9" s="11"/>
      <c r="I9" s="19"/>
      <c r="J9" s="8"/>
      <c r="K9" s="20" t="s">
        <v>13</v>
      </c>
      <c r="L9" s="21">
        <v>23</v>
      </c>
      <c r="M9" s="3">
        <v>44</v>
      </c>
    </row>
    <row r="10" spans="2:13" ht="15.75" thickBot="1" x14ac:dyDescent="0.3">
      <c r="B10" s="9"/>
      <c r="C10" s="16" t="s">
        <v>14</v>
      </c>
      <c r="D10" s="16" t="s">
        <v>15</v>
      </c>
      <c r="E10" s="16"/>
      <c r="F10" s="26">
        <v>0</v>
      </c>
      <c r="G10" s="27" t="s">
        <v>16</v>
      </c>
      <c r="H10" s="27"/>
      <c r="I10" s="19"/>
      <c r="J10" s="8"/>
      <c r="K10" s="24" t="s">
        <v>17</v>
      </c>
      <c r="L10" s="25">
        <v>26</v>
      </c>
      <c r="M10" s="15">
        <v>54</v>
      </c>
    </row>
    <row r="11" spans="2:13" ht="24" thickBot="1" x14ac:dyDescent="0.3">
      <c r="B11" s="9"/>
      <c r="C11" s="18"/>
      <c r="D11" s="18"/>
      <c r="E11" s="18"/>
      <c r="F11" s="18"/>
      <c r="G11" s="18" t="s">
        <v>18</v>
      </c>
      <c r="H11" s="11"/>
      <c r="I11" s="19"/>
      <c r="J11" s="8"/>
      <c r="K11" s="20" t="s">
        <v>19</v>
      </c>
      <c r="L11" s="21">
        <v>28</v>
      </c>
      <c r="M11" s="3">
        <v>42</v>
      </c>
    </row>
    <row r="12" spans="2:13" ht="15.75" thickBot="1" x14ac:dyDescent="0.3">
      <c r="B12" s="9"/>
      <c r="C12" s="16" t="s">
        <v>20</v>
      </c>
      <c r="D12" s="16" t="s">
        <v>15</v>
      </c>
      <c r="E12" s="16"/>
      <c r="F12" s="28">
        <v>0</v>
      </c>
      <c r="G12" s="29" t="s">
        <v>21</v>
      </c>
      <c r="H12" s="18" t="s">
        <v>22</v>
      </c>
      <c r="I12" s="19"/>
      <c r="J12" s="8"/>
      <c r="K12" s="24" t="s">
        <v>23</v>
      </c>
      <c r="L12" s="25">
        <v>64</v>
      </c>
      <c r="M12" s="15">
        <v>43</v>
      </c>
    </row>
    <row r="13" spans="2:13" ht="15.75" thickBot="1" x14ac:dyDescent="0.3">
      <c r="B13" s="9"/>
      <c r="C13" s="18"/>
      <c r="D13" s="18"/>
      <c r="E13" s="18"/>
      <c r="F13" s="18"/>
      <c r="G13" s="18"/>
      <c r="H13" s="27"/>
      <c r="I13" s="19"/>
      <c r="J13" s="8"/>
      <c r="K13" s="20" t="s">
        <v>24</v>
      </c>
      <c r="L13" s="21">
        <v>84</v>
      </c>
      <c r="M13" s="3">
        <v>43</v>
      </c>
    </row>
    <row r="14" spans="2:13" ht="15.75" thickBot="1" x14ac:dyDescent="0.3">
      <c r="B14" s="9"/>
      <c r="C14" s="16" t="s">
        <v>25</v>
      </c>
      <c r="D14" s="16"/>
      <c r="E14" s="16" t="s">
        <v>26</v>
      </c>
      <c r="F14" s="30">
        <v>25</v>
      </c>
      <c r="G14" s="18" t="s">
        <v>27</v>
      </c>
      <c r="H14" s="11"/>
      <c r="I14" s="19"/>
      <c r="J14" s="8"/>
      <c r="K14" s="24" t="s">
        <v>28</v>
      </c>
      <c r="L14" s="25">
        <v>23</v>
      </c>
      <c r="M14" s="15">
        <v>36</v>
      </c>
    </row>
    <row r="15" spans="2:13" x14ac:dyDescent="0.25">
      <c r="B15" s="9"/>
      <c r="C15" s="18"/>
      <c r="D15" s="18"/>
      <c r="E15" s="18"/>
      <c r="F15" s="18">
        <v>1</v>
      </c>
      <c r="G15" s="18"/>
      <c r="H15" s="11"/>
      <c r="I15" s="19"/>
      <c r="J15" s="8"/>
      <c r="K15" s="20" t="s">
        <v>29</v>
      </c>
      <c r="L15" s="21">
        <v>24</v>
      </c>
      <c r="M15" s="3">
        <v>36</v>
      </c>
    </row>
    <row r="16" spans="2:13" x14ac:dyDescent="0.25">
      <c r="B16" s="9"/>
      <c r="C16" s="31" t="s">
        <v>30</v>
      </c>
      <c r="D16" s="32"/>
      <c r="E16" s="33">
        <f>F24+F25+H24</f>
        <v>0</v>
      </c>
      <c r="F16" s="31" t="s">
        <v>31</v>
      </c>
      <c r="G16" s="27"/>
      <c r="H16" s="34">
        <f>G24</f>
        <v>2.5</v>
      </c>
      <c r="I16" s="19"/>
      <c r="J16" s="8"/>
      <c r="K16" s="24" t="s">
        <v>32</v>
      </c>
      <c r="L16" s="25">
        <v>25</v>
      </c>
      <c r="M16" s="15">
        <v>54</v>
      </c>
    </row>
    <row r="17" spans="2:13" x14ac:dyDescent="0.25">
      <c r="B17" s="9"/>
      <c r="C17" s="18"/>
      <c r="D17" s="18"/>
      <c r="E17" s="18"/>
      <c r="F17" s="18"/>
      <c r="G17" s="18"/>
      <c r="H17" s="11"/>
      <c r="I17" s="19"/>
      <c r="J17" s="8"/>
      <c r="K17" s="20" t="s">
        <v>33</v>
      </c>
      <c r="L17" s="21">
        <v>23</v>
      </c>
      <c r="M17" s="3">
        <v>37</v>
      </c>
    </row>
    <row r="18" spans="2:13" x14ac:dyDescent="0.25">
      <c r="B18" s="9"/>
      <c r="C18" s="31" t="s">
        <v>34</v>
      </c>
      <c r="D18" s="35"/>
      <c r="E18" s="34">
        <f>E16/1.852</f>
        <v>0</v>
      </c>
      <c r="F18" s="31" t="s">
        <v>35</v>
      </c>
      <c r="G18" s="27"/>
      <c r="H18" s="34">
        <f>G24/1.852</f>
        <v>1.3498920086393087</v>
      </c>
      <c r="I18" s="19"/>
      <c r="J18" s="8"/>
      <c r="K18" s="24" t="s">
        <v>36</v>
      </c>
      <c r="L18" s="25">
        <v>24</v>
      </c>
      <c r="M18" s="15">
        <v>44</v>
      </c>
    </row>
    <row r="19" spans="2:13" x14ac:dyDescent="0.25">
      <c r="B19" s="36"/>
      <c r="C19" s="37"/>
      <c r="D19" s="37"/>
      <c r="E19" s="37"/>
      <c r="F19" s="37"/>
      <c r="G19" s="37"/>
      <c r="H19" s="37"/>
      <c r="I19" s="38"/>
      <c r="J19" s="8"/>
      <c r="K19" s="20" t="s">
        <v>37</v>
      </c>
      <c r="L19" s="21">
        <v>78</v>
      </c>
      <c r="M19" s="3">
        <v>32</v>
      </c>
    </row>
    <row r="20" spans="2:13" ht="23.25" x14ac:dyDescent="0.25">
      <c r="B20" s="36"/>
      <c r="C20" s="37"/>
      <c r="D20" s="37"/>
      <c r="E20" s="37"/>
      <c r="F20" s="37"/>
      <c r="G20" s="37"/>
      <c r="H20" s="37"/>
      <c r="I20" s="38"/>
      <c r="J20" s="8"/>
      <c r="K20" s="24" t="s">
        <v>38</v>
      </c>
      <c r="L20" s="25" t="s">
        <v>39</v>
      </c>
      <c r="M20" s="15">
        <v>43</v>
      </c>
    </row>
    <row r="21" spans="2:13" ht="23.25" x14ac:dyDescent="0.25">
      <c r="B21" s="36"/>
      <c r="C21" s="37"/>
      <c r="D21" s="37"/>
      <c r="E21" s="37"/>
      <c r="F21" s="37"/>
      <c r="G21" s="37"/>
      <c r="H21" s="37"/>
      <c r="I21" s="38"/>
      <c r="J21" s="8"/>
      <c r="K21" s="20" t="s">
        <v>40</v>
      </c>
      <c r="L21" s="21">
        <v>84</v>
      </c>
      <c r="M21" s="3">
        <v>15</v>
      </c>
    </row>
    <row r="22" spans="2:13" x14ac:dyDescent="0.25">
      <c r="B22" s="36">
        <f>B23*B23</f>
        <v>40411449</v>
      </c>
      <c r="C22" s="37">
        <f>F10*0.001</f>
        <v>0</v>
      </c>
      <c r="D22" s="37">
        <f>F12*0.001</f>
        <v>0</v>
      </c>
      <c r="E22" s="37"/>
      <c r="F22" s="37"/>
      <c r="G22" s="37"/>
      <c r="H22" s="37"/>
      <c r="I22" s="38"/>
      <c r="J22" s="8"/>
      <c r="K22" s="24" t="s">
        <v>41</v>
      </c>
      <c r="L22" s="25">
        <v>66</v>
      </c>
      <c r="M22" s="15">
        <v>30</v>
      </c>
    </row>
    <row r="23" spans="2:13" x14ac:dyDescent="0.25">
      <c r="B23" s="36">
        <f>E7</f>
        <v>6357</v>
      </c>
      <c r="C23" s="37" t="s">
        <v>42</v>
      </c>
      <c r="D23" s="37"/>
      <c r="E23" s="37"/>
      <c r="F23" s="37"/>
      <c r="G23" s="37"/>
      <c r="H23" s="37"/>
      <c r="I23" s="38"/>
      <c r="J23" s="8"/>
      <c r="K23" s="20" t="s">
        <v>43</v>
      </c>
      <c r="L23" s="21">
        <v>24</v>
      </c>
      <c r="M23" s="3">
        <v>26</v>
      </c>
    </row>
    <row r="24" spans="2:13" ht="23.25" x14ac:dyDescent="0.25">
      <c r="B24" s="36">
        <f>C22+B23</f>
        <v>6357</v>
      </c>
      <c r="C24" s="37">
        <f>B24</f>
        <v>6357</v>
      </c>
      <c r="D24" s="37">
        <f>B24*C24</f>
        <v>40411449</v>
      </c>
      <c r="E24" s="37">
        <f>D24-B22</f>
        <v>0</v>
      </c>
      <c r="F24" s="37">
        <f>SQRT(E24)</f>
        <v>0</v>
      </c>
      <c r="G24" s="37">
        <f>F24+F25+G25+H24</f>
        <v>2.5</v>
      </c>
      <c r="H24" s="37">
        <f>F8*1.852</f>
        <v>0</v>
      </c>
      <c r="I24" s="38"/>
      <c r="J24" s="8"/>
      <c r="K24" s="24" t="s">
        <v>44</v>
      </c>
      <c r="L24" s="25">
        <v>65</v>
      </c>
      <c r="M24" s="15">
        <v>22</v>
      </c>
    </row>
    <row r="25" spans="2:13" ht="15.75" thickBot="1" x14ac:dyDescent="0.3">
      <c r="B25" s="39">
        <f>D22+B23</f>
        <v>6357</v>
      </c>
      <c r="C25" s="40">
        <f>B25</f>
        <v>6357</v>
      </c>
      <c r="D25" s="40">
        <f>B25*C25</f>
        <v>40411449</v>
      </c>
      <c r="E25" s="40">
        <f>D25-B22</f>
        <v>0</v>
      </c>
      <c r="F25" s="40">
        <f>SQRT(E25)</f>
        <v>0</v>
      </c>
      <c r="G25" s="40">
        <f>F14*0.1</f>
        <v>2.5</v>
      </c>
      <c r="H25" s="40"/>
      <c r="I25" s="41"/>
      <c r="K25" s="20" t="s">
        <v>45</v>
      </c>
      <c r="L25" s="21">
        <v>64</v>
      </c>
      <c r="M25" s="3">
        <v>43</v>
      </c>
    </row>
    <row r="26" spans="2:13" x14ac:dyDescent="0.25">
      <c r="B26" s="42" t="s">
        <v>46</v>
      </c>
      <c r="C26" s="43"/>
      <c r="D26" s="43"/>
      <c r="E26" s="43"/>
      <c r="F26" s="43"/>
      <c r="G26" s="43"/>
      <c r="H26" s="43"/>
      <c r="I26" s="44"/>
      <c r="K26" s="24" t="s">
        <v>47</v>
      </c>
      <c r="L26" s="25">
        <v>23</v>
      </c>
      <c r="M26" s="15">
        <v>45</v>
      </c>
    </row>
    <row r="27" spans="2:13" x14ac:dyDescent="0.25">
      <c r="B27" s="45"/>
      <c r="C27" s="46" t="s">
        <v>48</v>
      </c>
      <c r="D27" s="46"/>
      <c r="E27" s="46"/>
      <c r="F27" s="46"/>
      <c r="G27" s="46"/>
      <c r="H27" s="46"/>
      <c r="I27" s="47"/>
      <c r="K27" s="20" t="s">
        <v>49</v>
      </c>
      <c r="L27" s="21">
        <v>28</v>
      </c>
      <c r="M27" s="3">
        <v>25</v>
      </c>
    </row>
    <row r="28" spans="2:13" x14ac:dyDescent="0.25">
      <c r="B28" s="45"/>
      <c r="C28" s="46" t="s">
        <v>50</v>
      </c>
      <c r="D28" s="46" t="s">
        <v>51</v>
      </c>
      <c r="E28" s="46"/>
      <c r="F28" s="46"/>
      <c r="G28" s="46"/>
      <c r="H28" s="46"/>
      <c r="I28" s="47"/>
      <c r="K28" s="24" t="s">
        <v>52</v>
      </c>
      <c r="L28" s="25">
        <v>25</v>
      </c>
      <c r="M28" s="15">
        <v>43</v>
      </c>
    </row>
    <row r="29" spans="2:13" x14ac:dyDescent="0.25">
      <c r="B29" s="45"/>
      <c r="C29" s="46" t="s">
        <v>53</v>
      </c>
      <c r="D29" s="46"/>
      <c r="E29" s="46"/>
      <c r="F29" s="46"/>
      <c r="G29" s="46"/>
      <c r="H29" s="46"/>
      <c r="I29" s="47"/>
      <c r="K29" s="20" t="s">
        <v>54</v>
      </c>
      <c r="L29" s="21">
        <v>24</v>
      </c>
      <c r="M29" s="3">
        <v>25</v>
      </c>
    </row>
    <row r="30" spans="2:13" x14ac:dyDescent="0.25">
      <c r="B30" s="45"/>
      <c r="C30" s="46"/>
      <c r="D30" s="46" t="s">
        <v>55</v>
      </c>
      <c r="E30" s="46"/>
      <c r="F30" s="46"/>
      <c r="G30" s="46"/>
      <c r="H30" s="46"/>
      <c r="I30" s="47"/>
      <c r="K30" s="24" t="s">
        <v>56</v>
      </c>
      <c r="L30" s="25">
        <v>26</v>
      </c>
      <c r="M30" s="15">
        <v>25</v>
      </c>
    </row>
    <row r="31" spans="2:13" ht="24" thickBot="1" x14ac:dyDescent="0.3">
      <c r="B31" s="48"/>
      <c r="C31" s="49" t="s">
        <v>57</v>
      </c>
      <c r="D31" s="49"/>
      <c r="E31" s="49"/>
      <c r="F31" s="49"/>
      <c r="G31" s="49"/>
      <c r="H31" s="49"/>
      <c r="I31" s="50"/>
      <c r="K31" s="20" t="s">
        <v>58</v>
      </c>
      <c r="L31" s="51" t="s">
        <v>59</v>
      </c>
      <c r="M31" s="3">
        <v>23</v>
      </c>
    </row>
    <row r="32" spans="2:13" x14ac:dyDescent="0.25">
      <c r="K32" s="24" t="s">
        <v>60</v>
      </c>
      <c r="L32" s="25">
        <v>81</v>
      </c>
      <c r="M32" s="15">
        <v>24</v>
      </c>
    </row>
    <row r="33" spans="11:13" ht="23.25" x14ac:dyDescent="0.25">
      <c r="K33" s="20" t="s">
        <v>61</v>
      </c>
      <c r="L33" s="21">
        <v>25</v>
      </c>
      <c r="M33" s="3">
        <v>48</v>
      </c>
    </row>
    <row r="34" spans="11:13" x14ac:dyDescent="0.25">
      <c r="K34" s="24" t="s">
        <v>62</v>
      </c>
      <c r="L34" s="25">
        <v>21</v>
      </c>
      <c r="M34" s="15">
        <v>39</v>
      </c>
    </row>
    <row r="35" spans="11:13" x14ac:dyDescent="0.25">
      <c r="K35" s="20" t="s">
        <v>63</v>
      </c>
      <c r="L35" s="21">
        <v>82</v>
      </c>
      <c r="M35" s="3">
        <v>50</v>
      </c>
    </row>
    <row r="36" spans="11:13" x14ac:dyDescent="0.25">
      <c r="K36" s="24"/>
      <c r="L36" s="52"/>
      <c r="M36" s="52"/>
    </row>
    <row r="37" spans="11:13" x14ac:dyDescent="0.25">
      <c r="K37" s="20"/>
      <c r="L37" s="3"/>
      <c r="M37" s="3"/>
    </row>
    <row r="38" spans="11:13" ht="23.25" x14ac:dyDescent="0.25">
      <c r="K38" s="14" t="s">
        <v>64</v>
      </c>
      <c r="L38" s="15"/>
      <c r="M38" s="15"/>
    </row>
    <row r="39" spans="11:13" x14ac:dyDescent="0.25">
      <c r="K39" s="20" t="s">
        <v>65</v>
      </c>
      <c r="L39" s="21">
        <v>22</v>
      </c>
      <c r="M39" s="3">
        <v>25</v>
      </c>
    </row>
    <row r="40" spans="11:13" x14ac:dyDescent="0.25">
      <c r="K40" s="53" t="s">
        <v>66</v>
      </c>
      <c r="L40" s="54">
        <v>26</v>
      </c>
      <c r="M40" s="55">
        <v>25</v>
      </c>
    </row>
    <row r="41" spans="11:13" x14ac:dyDescent="0.25">
      <c r="K41" s="20" t="s">
        <v>67</v>
      </c>
      <c r="L41" s="21">
        <v>23</v>
      </c>
      <c r="M41" s="3">
        <v>27</v>
      </c>
    </row>
    <row r="42" spans="11:13" x14ac:dyDescent="0.25">
      <c r="K42" s="24" t="s">
        <v>68</v>
      </c>
      <c r="L42" s="25">
        <v>84</v>
      </c>
      <c r="M42" s="15">
        <v>47</v>
      </c>
    </row>
    <row r="43" spans="11:13" x14ac:dyDescent="0.25">
      <c r="K43" s="20" t="s">
        <v>69</v>
      </c>
      <c r="L43" s="21">
        <v>81</v>
      </c>
      <c r="M43" s="3">
        <v>26</v>
      </c>
    </row>
    <row r="44" spans="11:13" x14ac:dyDescent="0.25">
      <c r="K44" s="24" t="s">
        <v>70</v>
      </c>
      <c r="L44" s="25">
        <v>24</v>
      </c>
      <c r="M44" s="15">
        <v>43</v>
      </c>
    </row>
    <row r="45" spans="11:13" x14ac:dyDescent="0.25">
      <c r="K45" s="20"/>
      <c r="L45" s="56"/>
      <c r="M45" s="3"/>
    </row>
    <row r="46" spans="11:13" x14ac:dyDescent="0.25">
      <c r="K46" s="24" t="s">
        <v>71</v>
      </c>
      <c r="L46" s="25">
        <v>22</v>
      </c>
      <c r="M46" s="15">
        <v>35</v>
      </c>
    </row>
    <row r="47" spans="11:13" x14ac:dyDescent="0.25">
      <c r="K47" s="20" t="s">
        <v>72</v>
      </c>
      <c r="L47" s="21">
        <v>62</v>
      </c>
      <c r="M47" s="3">
        <v>52</v>
      </c>
    </row>
    <row r="48" spans="11:13" x14ac:dyDescent="0.25">
      <c r="K48" s="24" t="s">
        <v>73</v>
      </c>
      <c r="L48" s="25">
        <v>24</v>
      </c>
      <c r="M48" s="15">
        <v>28</v>
      </c>
    </row>
    <row r="49" spans="11:13" x14ac:dyDescent="0.25">
      <c r="K49" s="20" t="s">
        <v>74</v>
      </c>
      <c r="L49" s="21">
        <v>27</v>
      </c>
      <c r="M49" s="3">
        <v>25</v>
      </c>
    </row>
    <row r="50" spans="11:13" x14ac:dyDescent="0.25">
      <c r="K50" s="53"/>
      <c r="L50" s="53"/>
      <c r="M50" s="53"/>
    </row>
    <row r="51" spans="11:13" x14ac:dyDescent="0.25">
      <c r="K51" s="57"/>
      <c r="L51" s="57"/>
      <c r="M51" s="57"/>
    </row>
    <row r="52" spans="11:13" x14ac:dyDescent="0.25">
      <c r="K52" s="24"/>
      <c r="L52" s="15"/>
      <c r="M52" s="15"/>
    </row>
    <row r="53" spans="11:13" ht="34.5" x14ac:dyDescent="0.25">
      <c r="K53" s="1" t="s">
        <v>75</v>
      </c>
      <c r="L53" s="3"/>
      <c r="M53" s="3"/>
    </row>
    <row r="54" spans="11:13" x14ac:dyDescent="0.25">
      <c r="K54" s="24" t="s">
        <v>76</v>
      </c>
      <c r="L54" s="25">
        <v>25</v>
      </c>
      <c r="M54" s="15">
        <v>40</v>
      </c>
    </row>
    <row r="55" spans="11:13" x14ac:dyDescent="0.25">
      <c r="K55" s="20" t="s">
        <v>77</v>
      </c>
      <c r="L55" s="21">
        <v>81</v>
      </c>
      <c r="M55" s="3">
        <v>31</v>
      </c>
    </row>
    <row r="56" spans="11:13" x14ac:dyDescent="0.25">
      <c r="K56" s="24"/>
      <c r="L56" s="15"/>
      <c r="M56" s="15"/>
    </row>
    <row r="57" spans="11:13" ht="23.25" x14ac:dyDescent="0.25">
      <c r="K57" s="1" t="s">
        <v>78</v>
      </c>
      <c r="L57" s="3"/>
      <c r="M57" s="3"/>
    </row>
    <row r="58" spans="11:13" x14ac:dyDescent="0.25">
      <c r="K58" s="24" t="s">
        <v>79</v>
      </c>
      <c r="L58" s="25">
        <v>25</v>
      </c>
      <c r="M58" s="15">
        <v>32</v>
      </c>
    </row>
    <row r="59" spans="11:13" x14ac:dyDescent="0.25">
      <c r="K59" s="20" t="s">
        <v>80</v>
      </c>
      <c r="L59" s="21">
        <v>78</v>
      </c>
      <c r="M59" s="3">
        <v>50</v>
      </c>
    </row>
    <row r="60" spans="11:13" ht="22.5" x14ac:dyDescent="0.25">
      <c r="K60" s="53" t="s">
        <v>81</v>
      </c>
      <c r="L60" s="55" t="s">
        <v>82</v>
      </c>
      <c r="M60" s="55">
        <v>46</v>
      </c>
    </row>
    <row r="61" spans="11:13" x14ac:dyDescent="0.25">
      <c r="K61" s="20" t="s">
        <v>83</v>
      </c>
      <c r="L61" s="21">
        <v>65</v>
      </c>
      <c r="M61" s="3">
        <v>36</v>
      </c>
    </row>
    <row r="62" spans="11:13" x14ac:dyDescent="0.25">
      <c r="K62" s="24" t="s">
        <v>84</v>
      </c>
      <c r="L62" s="25">
        <v>23</v>
      </c>
      <c r="M62" s="15">
        <v>49</v>
      </c>
    </row>
    <row r="63" spans="11:13" x14ac:dyDescent="0.25">
      <c r="K63" s="20" t="s">
        <v>85</v>
      </c>
      <c r="L63" s="21">
        <v>26</v>
      </c>
      <c r="M63" s="3">
        <v>47</v>
      </c>
    </row>
  </sheetData>
  <mergeCells count="2">
    <mergeCell ref="L4:L5"/>
    <mergeCell ref="L36:M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Sven-Göran</dc:creator>
  <cp:lastModifiedBy>Sven-Göran</cp:lastModifiedBy>
  <dcterms:created xsi:type="dcterms:W3CDTF">2018-04-03T10:33:33Z</dcterms:created>
  <dcterms:modified xsi:type="dcterms:W3CDTF">2018-04-03T10:35:43Z</dcterms:modified>
</cp:coreProperties>
</file>